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3795" windowHeight="9270" activeTab="3"/>
  </bookViews>
  <sheets>
    <sheet name="közepes" sheetId="5" r:id="rId1"/>
    <sheet name="nagy" sheetId="4" r:id="rId2"/>
    <sheet name="kicsi" sheetId="1" r:id="rId3"/>
    <sheet name="Bernoulli" sheetId="2" r:id="rId4"/>
    <sheet name="Munka3" sheetId="3" r:id="rId5"/>
  </sheets>
  <calcPr calcId="125725"/>
</workbook>
</file>

<file path=xl/calcChain.xml><?xml version="1.0" encoding="utf-8"?>
<calcChain xmlns="http://schemas.openxmlformats.org/spreadsheetml/2006/main">
  <c r="F9" i="2"/>
  <c r="F12"/>
  <c r="F14" s="1"/>
  <c r="F6"/>
  <c r="B7"/>
  <c r="B6"/>
  <c r="D3"/>
  <c r="C20" i="5"/>
  <c r="B20"/>
  <c r="C17"/>
  <c r="B10"/>
  <c r="C10" s="1"/>
  <c r="C7"/>
  <c r="C6"/>
  <c r="D3"/>
  <c r="F2"/>
  <c r="B20" i="4"/>
  <c r="C20" s="1"/>
  <c r="C17"/>
  <c r="B10"/>
  <c r="C10" s="1"/>
  <c r="C7"/>
  <c r="C6"/>
  <c r="D3"/>
  <c r="F2"/>
  <c r="B20" i="1"/>
  <c r="C20" s="1"/>
  <c r="D18"/>
  <c r="C17"/>
  <c r="B10"/>
  <c r="C10" s="1"/>
  <c r="D11" s="1"/>
  <c r="C7"/>
  <c r="C6"/>
  <c r="D8" s="1"/>
  <c r="F2"/>
  <c r="D11" i="5" l="1"/>
  <c r="F12" s="1"/>
  <c r="F14" s="1"/>
  <c r="D8"/>
  <c r="D14" s="1"/>
  <c r="H14" s="1"/>
  <c r="D18"/>
  <c r="D21"/>
  <c r="F22" s="1"/>
  <c r="F24" s="1"/>
  <c r="D11" i="4"/>
  <c r="F12" s="1"/>
  <c r="F14" s="1"/>
  <c r="D21"/>
  <c r="F22" s="1"/>
  <c r="F24" s="1"/>
  <c r="D18"/>
  <c r="D8"/>
  <c r="D3" i="1"/>
  <c r="D21"/>
  <c r="F22" s="1"/>
  <c r="F24" s="1"/>
  <c r="F12"/>
  <c r="F14" s="1"/>
  <c r="D24" i="5" l="1"/>
  <c r="H24" s="1"/>
  <c r="D14" i="4"/>
  <c r="H14" s="1"/>
  <c r="D24"/>
  <c r="H24" s="1"/>
  <c r="D24" i="1"/>
  <c r="H24" s="1"/>
  <c r="D14"/>
  <c r="H14" s="1"/>
</calcChain>
</file>

<file path=xl/sharedStrings.xml><?xml version="1.0" encoding="utf-8"?>
<sst xmlns="http://schemas.openxmlformats.org/spreadsheetml/2006/main" count="97" uniqueCount="36">
  <si>
    <t>kémcső tömege</t>
  </si>
  <si>
    <t>g</t>
  </si>
  <si>
    <t>kg</t>
  </si>
  <si>
    <t>cm</t>
  </si>
  <si>
    <t>m</t>
  </si>
  <si>
    <t>levegőoszlop hossza</t>
  </si>
  <si>
    <t>levegőoszlop térfogata</t>
  </si>
  <si>
    <t>üveg sűrűsége</t>
  </si>
  <si>
    <t>dm</t>
  </si>
  <si>
    <t>dm^3</t>
  </si>
  <si>
    <t>kg/dm^3</t>
  </si>
  <si>
    <t>belső átmérője</t>
  </si>
  <si>
    <t>vízoszlop hossza</t>
  </si>
  <si>
    <t>kémcső hossza</t>
  </si>
  <si>
    <t>vízoszlop térfogata</t>
  </si>
  <si>
    <t>levegő tömege</t>
  </si>
  <si>
    <t>víz tömege</t>
  </si>
  <si>
    <t>össz</t>
  </si>
  <si>
    <t>MEGNYOMVA</t>
  </si>
  <si>
    <t>2,6 és 3,4 között</t>
  </si>
  <si>
    <t>cső végének magassága</t>
  </si>
  <si>
    <t>távolság</t>
  </si>
  <si>
    <t>cső szöge</t>
  </si>
  <si>
    <t>fok</t>
  </si>
  <si>
    <r>
      <t>v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</si>
  <si>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(m/s)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</si>
  <si>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m/s</t>
  </si>
  <si>
    <t xml:space="preserve">v </t>
  </si>
  <si>
    <t>vízszint magassága a kifolyási pont fölött</t>
  </si>
  <si>
    <t>sűrűség</t>
  </si>
  <si>
    <t>kg/m3</t>
  </si>
  <si>
    <r>
      <t>v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/2</t>
    </r>
  </si>
  <si>
    <t>gh</t>
  </si>
  <si>
    <r>
      <t>p/</t>
    </r>
    <r>
      <rPr>
        <sz val="11"/>
        <color theme="1"/>
        <rFont val="Symbol"/>
        <family val="1"/>
        <charset val="2"/>
      </rPr>
      <t>r</t>
    </r>
  </si>
  <si>
    <t>p</t>
  </si>
  <si>
    <t>Pa</t>
  </si>
</sst>
</file>

<file path=xl/styles.xml><?xml version="1.0" encoding="utf-8"?>
<styleSheet xmlns="http://schemas.openxmlformats.org/spreadsheetml/2006/main">
  <numFmts count="1">
    <numFmt numFmtId="167" formatCode="0.0"/>
  </numFmts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 applyFill="1"/>
    <xf numFmtId="0" fontId="0" fillId="3" borderId="0" xfId="0" applyFill="1"/>
    <xf numFmtId="167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8" sqref="B8"/>
    </sheetView>
  </sheetViews>
  <sheetFormatPr defaultRowHeight="15"/>
  <cols>
    <col min="1" max="1" width="22.7109375" customWidth="1"/>
    <col min="3" max="3" width="12" bestFit="1" customWidth="1"/>
  </cols>
  <sheetData>
    <row r="1" spans="1:9">
      <c r="B1" t="s">
        <v>3</v>
      </c>
      <c r="C1" t="s">
        <v>8</v>
      </c>
      <c r="D1" t="s">
        <v>9</v>
      </c>
      <c r="E1" t="s">
        <v>1</v>
      </c>
      <c r="F1" t="s">
        <v>2</v>
      </c>
      <c r="H1" t="s">
        <v>10</v>
      </c>
    </row>
    <row r="2" spans="1:9">
      <c r="A2" t="s">
        <v>0</v>
      </c>
      <c r="E2" s="1">
        <v>3.8</v>
      </c>
      <c r="F2">
        <f>E2/1000</f>
        <v>3.8E-3</v>
      </c>
    </row>
    <row r="3" spans="1:9">
      <c r="A3" t="s">
        <v>7</v>
      </c>
      <c r="D3">
        <f>F2/H3</f>
        <v>1.2666666666666666E-3</v>
      </c>
      <c r="H3" s="1">
        <v>3</v>
      </c>
      <c r="I3" t="s">
        <v>19</v>
      </c>
    </row>
    <row r="4" spans="1:9">
      <c r="A4" t="s">
        <v>13</v>
      </c>
      <c r="B4" s="1">
        <v>9.5</v>
      </c>
      <c r="H4" s="2"/>
    </row>
    <row r="6" spans="1:9">
      <c r="A6" t="s">
        <v>11</v>
      </c>
      <c r="B6" s="1">
        <v>1.1000000000000001</v>
      </c>
      <c r="C6">
        <f>B6/10</f>
        <v>0.11000000000000001</v>
      </c>
    </row>
    <row r="7" spans="1:9">
      <c r="A7" t="s">
        <v>5</v>
      </c>
      <c r="B7" s="1">
        <v>2</v>
      </c>
      <c r="C7">
        <f>B7/10</f>
        <v>0.2</v>
      </c>
    </row>
    <row r="8" spans="1:9">
      <c r="A8" t="s">
        <v>6</v>
      </c>
      <c r="D8">
        <f>$C$6^2*PI()/4*C7</f>
        <v>1.9006635554218252E-3</v>
      </c>
    </row>
    <row r="9" spans="1:9">
      <c r="A9" t="s">
        <v>15</v>
      </c>
    </row>
    <row r="10" spans="1:9">
      <c r="A10" t="s">
        <v>12</v>
      </c>
      <c r="B10">
        <f>$B$4-B7</f>
        <v>7.5</v>
      </c>
      <c r="C10">
        <f t="shared" ref="C10" si="0">B10/10</f>
        <v>0.75</v>
      </c>
    </row>
    <row r="11" spans="1:9">
      <c r="A11" t="s">
        <v>14</v>
      </c>
      <c r="D11">
        <f>$C$6^2*PI()/4*C10</f>
        <v>7.1274883328318449E-3</v>
      </c>
    </row>
    <row r="12" spans="1:9">
      <c r="A12" t="s">
        <v>16</v>
      </c>
      <c r="F12">
        <f>D11*H12</f>
        <v>7.1274883328318449E-3</v>
      </c>
      <c r="H12">
        <v>1</v>
      </c>
    </row>
    <row r="14" spans="1:9">
      <c r="A14" t="s">
        <v>17</v>
      </c>
      <c r="D14">
        <f>D3+D8+D11</f>
        <v>1.0294818554920336E-2</v>
      </c>
      <c r="F14">
        <f>F2+F9+F12</f>
        <v>1.0927488332831845E-2</v>
      </c>
      <c r="H14" s="3">
        <f>F14/D14</f>
        <v>1.0614551654831379</v>
      </c>
    </row>
    <row r="16" spans="1:9">
      <c r="A16" t="s">
        <v>18</v>
      </c>
    </row>
    <row r="17" spans="1:8">
      <c r="A17" t="s">
        <v>5</v>
      </c>
      <c r="B17" s="1">
        <v>3.5</v>
      </c>
      <c r="C17">
        <f>B17/10</f>
        <v>0.35</v>
      </c>
    </row>
    <row r="18" spans="1:8">
      <c r="A18" t="s">
        <v>6</v>
      </c>
      <c r="D18">
        <f>$C$6^2*PI()/4*C17</f>
        <v>3.3261612219881941E-3</v>
      </c>
    </row>
    <row r="19" spans="1:8">
      <c r="A19" t="s">
        <v>15</v>
      </c>
    </row>
    <row r="20" spans="1:8">
      <c r="A20" t="s">
        <v>12</v>
      </c>
      <c r="B20">
        <f>$B$4-B17</f>
        <v>6</v>
      </c>
      <c r="C20">
        <f t="shared" ref="C20" si="1">B20/10</f>
        <v>0.6</v>
      </c>
    </row>
    <row r="21" spans="1:8">
      <c r="A21" t="s">
        <v>14</v>
      </c>
      <c r="D21">
        <f>$C$6^2*PI()/4*C20</f>
        <v>5.7019906662654756E-3</v>
      </c>
    </row>
    <row r="22" spans="1:8">
      <c r="A22" t="s">
        <v>16</v>
      </c>
      <c r="F22">
        <f>D21*H22</f>
        <v>5.7019906662654756E-3</v>
      </c>
      <c r="H22">
        <v>1</v>
      </c>
    </row>
    <row r="24" spans="1:8">
      <c r="A24" t="s">
        <v>17</v>
      </c>
      <c r="D24">
        <f>D3+D18+D21</f>
        <v>1.0294818554920336E-2</v>
      </c>
      <c r="F24">
        <f>F2+F19+F22</f>
        <v>9.5019906662654752E-3</v>
      </c>
      <c r="H24" s="3">
        <f>F24/D24</f>
        <v>0.92298767730336206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8" sqref="B8"/>
    </sheetView>
  </sheetViews>
  <sheetFormatPr defaultRowHeight="15"/>
  <cols>
    <col min="1" max="1" width="22.7109375" customWidth="1"/>
    <col min="3" max="3" width="12" bestFit="1" customWidth="1"/>
  </cols>
  <sheetData>
    <row r="1" spans="1:9">
      <c r="B1" t="s">
        <v>3</v>
      </c>
      <c r="C1" t="s">
        <v>8</v>
      </c>
      <c r="D1" t="s">
        <v>9</v>
      </c>
      <c r="E1" t="s">
        <v>1</v>
      </c>
      <c r="F1" t="s">
        <v>2</v>
      </c>
      <c r="H1" t="s">
        <v>10</v>
      </c>
    </row>
    <row r="2" spans="1:9">
      <c r="A2" t="s">
        <v>0</v>
      </c>
      <c r="E2" s="1">
        <v>17.100000000000001</v>
      </c>
      <c r="F2">
        <f>E2/1000</f>
        <v>1.7100000000000001E-2</v>
      </c>
    </row>
    <row r="3" spans="1:9">
      <c r="A3" t="s">
        <v>7</v>
      </c>
      <c r="D3">
        <f>F2/H3</f>
        <v>5.7000000000000002E-3</v>
      </c>
      <c r="H3" s="1">
        <v>3</v>
      </c>
      <c r="I3" t="s">
        <v>19</v>
      </c>
    </row>
    <row r="4" spans="1:9">
      <c r="A4" t="s">
        <v>13</v>
      </c>
      <c r="B4" s="1">
        <v>15.5</v>
      </c>
      <c r="H4" s="2"/>
    </row>
    <row r="6" spans="1:9">
      <c r="A6" t="s">
        <v>11</v>
      </c>
      <c r="B6" s="1">
        <v>1.3</v>
      </c>
      <c r="C6">
        <f>B6/10</f>
        <v>0.13</v>
      </c>
    </row>
    <row r="7" spans="1:9">
      <c r="A7" t="s">
        <v>5</v>
      </c>
      <c r="B7" s="1">
        <v>8.5</v>
      </c>
      <c r="C7">
        <f>B7/10</f>
        <v>0.85</v>
      </c>
    </row>
    <row r="8" spans="1:9">
      <c r="A8" t="s">
        <v>6</v>
      </c>
      <c r="D8">
        <f>$C$6^2*PI()/4*C7</f>
        <v>1.1282244617204347E-2</v>
      </c>
    </row>
    <row r="9" spans="1:9">
      <c r="A9" t="s">
        <v>15</v>
      </c>
    </row>
    <row r="10" spans="1:9">
      <c r="A10" t="s">
        <v>12</v>
      </c>
      <c r="B10">
        <f>$B$4-B7</f>
        <v>7</v>
      </c>
      <c r="C10">
        <f t="shared" ref="C10" si="0">B10/10</f>
        <v>0.7</v>
      </c>
    </row>
    <row r="11" spans="1:9">
      <c r="A11" t="s">
        <v>14</v>
      </c>
      <c r="D11">
        <f>$C$6^2*PI()/4*C10</f>
        <v>9.291260272991814E-3</v>
      </c>
    </row>
    <row r="12" spans="1:9">
      <c r="A12" t="s">
        <v>16</v>
      </c>
      <c r="F12">
        <f>D11*H12</f>
        <v>9.291260272991814E-3</v>
      </c>
      <c r="H12">
        <v>1</v>
      </c>
    </row>
    <row r="14" spans="1:9">
      <c r="A14" t="s">
        <v>17</v>
      </c>
      <c r="D14">
        <f>D3+D8+D11</f>
        <v>2.6273504890196163E-2</v>
      </c>
      <c r="F14">
        <f>F2+F9+F12</f>
        <v>2.6391260272991816E-2</v>
      </c>
      <c r="H14" s="3">
        <f>F14/D14</f>
        <v>1.0044819061365351</v>
      </c>
    </row>
    <row r="16" spans="1:9">
      <c r="A16" t="s">
        <v>18</v>
      </c>
    </row>
    <row r="17" spans="1:8">
      <c r="A17" t="s">
        <v>5</v>
      </c>
      <c r="B17" s="1">
        <v>3.5</v>
      </c>
      <c r="C17">
        <f>B17/10</f>
        <v>0.35</v>
      </c>
    </row>
    <row r="18" spans="1:8">
      <c r="A18" t="s">
        <v>6</v>
      </c>
      <c r="D18">
        <f>$C$6^2*PI()/4*C17</f>
        <v>4.645630136495907E-3</v>
      </c>
    </row>
    <row r="19" spans="1:8">
      <c r="A19" t="s">
        <v>15</v>
      </c>
    </row>
    <row r="20" spans="1:8">
      <c r="A20" t="s">
        <v>12</v>
      </c>
      <c r="B20">
        <f>$B$4-B17</f>
        <v>12</v>
      </c>
      <c r="C20">
        <f t="shared" ref="C20" si="1">B20/10</f>
        <v>1.2</v>
      </c>
    </row>
    <row r="21" spans="1:8">
      <c r="A21" t="s">
        <v>14</v>
      </c>
      <c r="D21">
        <f>$C$6^2*PI()/4*C20</f>
        <v>1.5927874753700253E-2</v>
      </c>
    </row>
    <row r="22" spans="1:8">
      <c r="A22" t="s">
        <v>16</v>
      </c>
      <c r="F22">
        <f>D21*H22</f>
        <v>1.5927874753700253E-2</v>
      </c>
      <c r="H22">
        <v>1</v>
      </c>
    </row>
    <row r="24" spans="1:8">
      <c r="A24" t="s">
        <v>17</v>
      </c>
      <c r="D24">
        <f>D3+D18+D21</f>
        <v>2.6273504890196159E-2</v>
      </c>
      <c r="F24">
        <f>F2+F19+F22</f>
        <v>3.3027874753700254E-2</v>
      </c>
      <c r="H24" s="3">
        <f>F24/D24</f>
        <v>1.2570791332078597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8" sqref="B8"/>
    </sheetView>
  </sheetViews>
  <sheetFormatPr defaultRowHeight="15"/>
  <cols>
    <col min="1" max="1" width="22.7109375" customWidth="1"/>
    <col min="3" max="3" width="12" bestFit="1" customWidth="1"/>
  </cols>
  <sheetData>
    <row r="1" spans="1:9">
      <c r="B1" t="s">
        <v>3</v>
      </c>
      <c r="C1" t="s">
        <v>8</v>
      </c>
      <c r="D1" t="s">
        <v>9</v>
      </c>
      <c r="E1" t="s">
        <v>1</v>
      </c>
      <c r="F1" t="s">
        <v>2</v>
      </c>
      <c r="H1" t="s">
        <v>10</v>
      </c>
    </row>
    <row r="2" spans="1:9">
      <c r="A2" t="s">
        <v>0</v>
      </c>
      <c r="E2" s="1">
        <v>5.7</v>
      </c>
      <c r="F2">
        <f>E2/1000</f>
        <v>5.7000000000000002E-3</v>
      </c>
    </row>
    <row r="3" spans="1:9">
      <c r="A3" t="s">
        <v>7</v>
      </c>
      <c r="D3">
        <f>F2/H3</f>
        <v>1.9E-3</v>
      </c>
      <c r="H3" s="1">
        <v>3</v>
      </c>
      <c r="I3" t="s">
        <v>19</v>
      </c>
    </row>
    <row r="4" spans="1:9">
      <c r="A4" t="s">
        <v>13</v>
      </c>
      <c r="B4" s="1">
        <v>7</v>
      </c>
      <c r="H4" s="2"/>
    </row>
    <row r="6" spans="1:9">
      <c r="A6" t="s">
        <v>11</v>
      </c>
      <c r="B6" s="1">
        <v>1</v>
      </c>
      <c r="C6">
        <f>B6/10</f>
        <v>0.1</v>
      </c>
    </row>
    <row r="7" spans="1:9">
      <c r="A7" t="s">
        <v>5</v>
      </c>
      <c r="B7" s="1">
        <v>6.5</v>
      </c>
      <c r="C7">
        <f>B7/10</f>
        <v>0.65</v>
      </c>
    </row>
    <row r="8" spans="1:9">
      <c r="A8" t="s">
        <v>6</v>
      </c>
      <c r="D8">
        <f>$C$6^2*PI()/4*C7</f>
        <v>5.1050880620834146E-3</v>
      </c>
    </row>
    <row r="9" spans="1:9">
      <c r="A9" t="s">
        <v>15</v>
      </c>
    </row>
    <row r="10" spans="1:9">
      <c r="A10" t="s">
        <v>12</v>
      </c>
      <c r="B10">
        <f>$B$4-B7</f>
        <v>0.5</v>
      </c>
      <c r="C10">
        <f t="shared" ref="C10" si="0">B10/10</f>
        <v>0.05</v>
      </c>
    </row>
    <row r="11" spans="1:9">
      <c r="A11" t="s">
        <v>14</v>
      </c>
      <c r="D11">
        <f>$C$6^2*PI()/4*C10</f>
        <v>3.9269908169872422E-4</v>
      </c>
    </row>
    <row r="12" spans="1:9">
      <c r="A12" t="s">
        <v>16</v>
      </c>
      <c r="F12">
        <f>D11*H12</f>
        <v>3.9269908169872422E-4</v>
      </c>
      <c r="H12">
        <v>1</v>
      </c>
    </row>
    <row r="14" spans="1:9">
      <c r="A14" t="s">
        <v>17</v>
      </c>
      <c r="D14">
        <f>D3+D8+D11</f>
        <v>7.3977871437821384E-3</v>
      </c>
      <c r="F14">
        <f>F2+F9+F12</f>
        <v>6.0926990816987242E-3</v>
      </c>
      <c r="H14" s="3">
        <f>F14/D14</f>
        <v>0.82358399387304015</v>
      </c>
    </row>
    <row r="16" spans="1:9">
      <c r="A16" t="s">
        <v>18</v>
      </c>
    </row>
    <row r="17" spans="1:8">
      <c r="A17" t="s">
        <v>5</v>
      </c>
      <c r="B17" s="1">
        <v>3.5</v>
      </c>
      <c r="C17">
        <f>B17/10</f>
        <v>0.35</v>
      </c>
    </row>
    <row r="18" spans="1:8">
      <c r="A18" t="s">
        <v>6</v>
      </c>
      <c r="D18">
        <f>$C$6^2*PI()/4*C17</f>
        <v>2.7488935718910689E-3</v>
      </c>
    </row>
    <row r="19" spans="1:8">
      <c r="A19" t="s">
        <v>15</v>
      </c>
    </row>
    <row r="20" spans="1:8">
      <c r="A20" t="s">
        <v>12</v>
      </c>
      <c r="B20">
        <f>$B$4-B17</f>
        <v>3.5</v>
      </c>
      <c r="C20">
        <f t="shared" ref="C20" si="1">B20/10</f>
        <v>0.35</v>
      </c>
    </row>
    <row r="21" spans="1:8">
      <c r="A21" t="s">
        <v>14</v>
      </c>
      <c r="D21">
        <f>$C$6^2*PI()/4*C20</f>
        <v>2.7488935718910689E-3</v>
      </c>
    </row>
    <row r="22" spans="1:8">
      <c r="A22" t="s">
        <v>16</v>
      </c>
      <c r="F22">
        <f>D21*H22</f>
        <v>2.7488935718910689E-3</v>
      </c>
      <c r="H22">
        <v>1</v>
      </c>
    </row>
    <row r="24" spans="1:8">
      <c r="A24" t="s">
        <v>17</v>
      </c>
      <c r="D24">
        <f>D3+D18+D21</f>
        <v>7.3977871437821375E-3</v>
      </c>
      <c r="F24">
        <f>F2+F19+F22</f>
        <v>8.4488935718910682E-3</v>
      </c>
      <c r="H24" s="3">
        <f>F24/D24</f>
        <v>1.1420838972086929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Normal="100" workbookViewId="0">
      <selection activeCell="B10" sqref="B10"/>
    </sheetView>
  </sheetViews>
  <sheetFormatPr defaultRowHeight="15"/>
  <cols>
    <col min="1" max="1" width="38.28515625" customWidth="1"/>
    <col min="6" max="6" width="9.5703125" bestFit="1" customWidth="1"/>
  </cols>
  <sheetData>
    <row r="2" spans="1:7">
      <c r="A2" t="s">
        <v>20</v>
      </c>
      <c r="B2" s="1">
        <v>0.15</v>
      </c>
      <c r="C2" t="s">
        <v>4</v>
      </c>
    </row>
    <row r="3" spans="1:7">
      <c r="A3" t="s">
        <v>22</v>
      </c>
      <c r="B3" s="1">
        <v>45</v>
      </c>
      <c r="C3" t="s">
        <v>23</v>
      </c>
      <c r="D3">
        <f>B3/180*PI()</f>
        <v>0.78539816339744828</v>
      </c>
    </row>
    <row r="4" spans="1:7">
      <c r="A4" t="s">
        <v>21</v>
      </c>
      <c r="B4" s="1">
        <v>0.2</v>
      </c>
      <c r="C4" t="s">
        <v>4</v>
      </c>
    </row>
    <row r="6" spans="1:7" ht="17.25">
      <c r="A6" t="s">
        <v>24</v>
      </c>
      <c r="B6">
        <f>(B4/COS(D3))^2*5/(B2+B4*TAN(D3))</f>
        <v>1.142857142857143</v>
      </c>
      <c r="C6" t="s">
        <v>25</v>
      </c>
      <c r="E6" t="s">
        <v>31</v>
      </c>
      <c r="F6">
        <f>B6/2</f>
        <v>0.57142857142857151</v>
      </c>
    </row>
    <row r="7" spans="1:7">
      <c r="A7" t="s">
        <v>27</v>
      </c>
      <c r="B7">
        <f>SQRT(B6)</f>
        <v>1.0690449676496976</v>
      </c>
      <c r="C7" t="s">
        <v>26</v>
      </c>
    </row>
    <row r="9" spans="1:7">
      <c r="A9" t="s">
        <v>28</v>
      </c>
      <c r="B9" s="1">
        <v>0.05</v>
      </c>
      <c r="C9" t="s">
        <v>4</v>
      </c>
      <c r="E9" t="s">
        <v>32</v>
      </c>
      <c r="F9">
        <f>10*B9</f>
        <v>0.5</v>
      </c>
    </row>
    <row r="11" spans="1:7">
      <c r="A11" t="s">
        <v>29</v>
      </c>
      <c r="B11">
        <v>1000</v>
      </c>
      <c r="C11" t="s">
        <v>30</v>
      </c>
    </row>
    <row r="12" spans="1:7">
      <c r="E12" t="s">
        <v>33</v>
      </c>
      <c r="F12">
        <f>F6-F9</f>
        <v>7.1428571428571508E-2</v>
      </c>
    </row>
    <row r="14" spans="1:7">
      <c r="E14" t="s">
        <v>34</v>
      </c>
      <c r="F14" s="4">
        <f>F12*B11</f>
        <v>71.428571428571502</v>
      </c>
      <c r="G14" t="s">
        <v>35</v>
      </c>
    </row>
  </sheetData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közepes</vt:lpstr>
      <vt:lpstr>nagy</vt:lpstr>
      <vt:lpstr>kicsi</vt:lpstr>
      <vt:lpstr>Bernoulli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2020-07-31T12:18:14Z</dcterms:created>
  <dcterms:modified xsi:type="dcterms:W3CDTF">2020-07-31T17:22:08Z</dcterms:modified>
</cp:coreProperties>
</file>